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<sst xmlns="http://schemas.openxmlformats.org/spreadsheetml/2006/main" count="131" uniqueCount="58">
  <si>
    <r>
      <rPr>
        <b/>
        <sz val="9"/>
        <rFont val="Times New Roman"/>
        <family val="0"/>
      </rPr>
      <t>Сметный расчет</t>
    </r>
  </si>
  <si>
    <t>Ед. изм</t>
  </si>
  <si>
    <t>Количество</t>
  </si>
  <si>
    <t>№№ 
п/п</t>
  </si>
  <si>
    <t>Итого</t>
  </si>
  <si>
    <r>
      <rPr>
        <sz val="8"/>
        <rFont val="Times New Roman"/>
        <family val="1"/>
      </rPr>
      <t>Наименование работ</t>
    </r>
  </si>
  <si>
    <r>
      <rPr>
        <b/>
        <sz val="8"/>
        <rFont val="Times New Roman"/>
        <family val="1"/>
      </rPr>
      <t>1</t>
    </r>
  </si>
  <si>
    <r>
      <rPr>
        <sz val="8"/>
        <rFont val="Times New Roman"/>
        <family val="1"/>
      </rPr>
      <t>2</t>
    </r>
  </si>
  <si>
    <r>
      <rPr>
        <sz val="8"/>
        <rFont val="Times New Roman"/>
        <family val="1"/>
      </rPr>
      <t>4</t>
    </r>
  </si>
  <si>
    <r>
      <rPr>
        <sz val="8"/>
        <rFont val="Times New Roman"/>
        <family val="1"/>
      </rPr>
      <t>5</t>
    </r>
  </si>
  <si>
    <r>
      <rPr>
        <sz val="8"/>
        <rFont val="Times New Roman"/>
        <family val="1"/>
      </rPr>
      <t>1</t>
    </r>
  </si>
  <si>
    <r>
      <rPr>
        <sz val="8"/>
        <rFont val="Times New Roman"/>
        <family val="1"/>
      </rPr>
      <t>шт.</t>
    </r>
  </si>
  <si>
    <r>
      <rPr>
        <sz val="8"/>
        <rFont val="Times New Roman"/>
        <family val="1"/>
      </rPr>
      <t>Жесткий диск SAT А Ш, 2ТБ, WD</t>
    </r>
  </si>
  <si>
    <r>
      <rPr>
        <sz val="8"/>
        <rFont val="Times New Roman"/>
        <family val="1"/>
      </rPr>
      <t>Хомут nylon 4.0x300мм</t>
    </r>
  </si>
  <si>
    <r>
      <rPr>
        <sz val="8"/>
        <rFont val="Times New Roman"/>
        <family val="1"/>
      </rPr>
      <t>Клипсы</t>
    </r>
  </si>
  <si>
    <r>
      <rPr>
        <sz val="8"/>
        <rFont val="Times New Roman"/>
        <family val="1"/>
      </rPr>
      <t>Распределительная коробка 100*100</t>
    </r>
  </si>
  <si>
    <r>
      <rPr>
        <sz val="8"/>
        <rFont val="Times New Roman"/>
        <family val="1"/>
      </rPr>
      <t>Разъем питания</t>
    </r>
  </si>
  <si>
    <r>
      <rPr>
        <sz val="8"/>
        <rFont val="Times New Roman"/>
        <family val="1"/>
      </rPr>
      <t>Разъем штекер BNC</t>
    </r>
  </si>
  <si>
    <r>
      <rPr>
        <sz val="8"/>
        <rFont val="Times New Roman"/>
        <family val="1"/>
      </rPr>
      <t>Прокладка кабеля</t>
    </r>
  </si>
  <si>
    <r>
      <rPr>
        <sz val="8"/>
        <rFont val="Times New Roman"/>
        <family val="1"/>
      </rPr>
      <t>Настройка камеры видеонабдюдешм</t>
    </r>
  </si>
  <si>
    <r>
      <rPr>
        <sz val="8"/>
        <rFont val="Times New Roman"/>
        <family val="1"/>
      </rPr>
      <t>Настройка в/регистратора</t>
    </r>
  </si>
  <si>
    <r>
      <rPr>
        <sz val="8"/>
        <rFont val="Times New Roman"/>
        <family val="1"/>
      </rPr>
      <t>2 000,00</t>
    </r>
  </si>
  <si>
    <r>
      <rPr>
        <sz val="8"/>
        <rFont val="Times New Roman"/>
        <family val="1"/>
      </rPr>
      <t>Установка жесткого диске</t>
    </r>
  </si>
  <si>
    <r>
      <rPr>
        <sz val="8"/>
        <rFont val="Times New Roman"/>
        <family val="1"/>
      </rPr>
      <t>250,00</t>
    </r>
  </si>
  <si>
    <r>
      <rPr>
        <sz val="8"/>
        <rFont val="Times New Roman"/>
        <family val="1"/>
      </rPr>
      <t>180,00</t>
    </r>
  </si>
  <si>
    <r>
      <rPr>
        <sz val="8"/>
        <rFont val="Times New Roman"/>
        <family val="1"/>
      </rPr>
      <t>Установка монитора</t>
    </r>
  </si>
  <si>
    <r>
      <rPr>
        <sz val="7"/>
        <rFont val="Times New Roman"/>
        <family val="1"/>
      </rPr>
      <t>Итого</t>
    </r>
  </si>
  <si>
    <t>Стоимость работ, стоимость материалов</t>
  </si>
  <si>
    <r>
      <rPr>
        <sz val="8"/>
        <rFont val="Times New Roman"/>
        <family val="1"/>
      </rPr>
      <t>Всего</t>
    </r>
  </si>
  <si>
    <r>
      <rPr>
        <sz val="8"/>
        <rFont val="Times New Roman"/>
        <family val="1"/>
      </rPr>
      <t>3</t>
    </r>
  </si>
  <si>
    <r>
      <rPr>
        <sz val="8"/>
        <rFont val="Times New Roman"/>
        <family val="1"/>
      </rPr>
      <t>м.</t>
    </r>
  </si>
  <si>
    <t>Монтаж камеры ввдеонаблюдения</t>
  </si>
  <si>
    <t>Настройка коммутатора</t>
  </si>
  <si>
    <t>Монтаж коммутатора</t>
  </si>
  <si>
    <t>Прокладка кабель-канала</t>
  </si>
  <si>
    <t>Генеральный директор ООО "Предприятие СТВ-сервис"</t>
  </si>
  <si>
    <t>А.Н. Шляпкин</t>
  </si>
  <si>
    <t>Кабель-канал 60*40</t>
  </si>
  <si>
    <t>Видеорегистратор сетевой IPN16/2-PROnew</t>
  </si>
  <si>
    <t>Установка блока питания для системы вкдеонаблюдени</t>
  </si>
  <si>
    <t>Источник бесперебойного питания ИБП Powercom Imperial IMD-825 AP</t>
  </si>
  <si>
    <t>IP-видеокамера RVi-IPC52Z4i (2,7-11 мм)  2мп</t>
  </si>
  <si>
    <t>Кабель UTP 4PR 24AWG CAT 5e</t>
  </si>
  <si>
    <t>Шкаф телекоммуникационный 6"</t>
  </si>
  <si>
    <t>Кабель-канал 16*16</t>
  </si>
  <si>
    <t>IP-видеокамера  RVi-IPC41LS (2.8) 1мп</t>
  </si>
  <si>
    <r>
      <rPr>
        <b/>
        <sz val="8"/>
        <rFont val="Times New Roman"/>
        <family val="1"/>
      </rPr>
      <t>1. Стоимость</t>
    </r>
    <r>
      <rPr>
        <sz val="8"/>
        <rFont val="Times New Roman"/>
        <family val="1"/>
      </rPr>
      <t xml:space="preserve"> материалов</t>
    </r>
    <r>
      <rPr>
        <b/>
        <sz val="8"/>
        <rFont val="Times New Roman"/>
        <family val="1"/>
      </rPr>
      <t xml:space="preserve"> в</t>
    </r>
    <r>
      <rPr>
        <sz val="8"/>
        <rFont val="Times New Roman"/>
        <family val="1"/>
      </rPr>
      <t xml:space="preserve"> оборудования подъездного видеонаблюдения</t>
    </r>
  </si>
  <si>
    <t>2. Стоимость монтажных работ подъездного видеонаблюдения</t>
  </si>
  <si>
    <t>Прокладка гофры диам 20 мм на клипсах</t>
  </si>
  <si>
    <t xml:space="preserve">Коммутатор сетевой неуправляемый 4-портовый с РоЕ </t>
  </si>
  <si>
    <t>Гофра ПВХ электротехническая Д=20 мм</t>
  </si>
  <si>
    <t>м.</t>
  </si>
  <si>
    <t>на монтаж и пуско-наладочные работы подъездного и периметрального видеонаблюдения</t>
  </si>
  <si>
    <r>
      <rPr>
        <b/>
        <sz val="8"/>
        <rFont val="Times New Roman"/>
        <family val="1"/>
      </rPr>
      <t>3. Стоимость</t>
    </r>
    <r>
      <rPr>
        <sz val="8"/>
        <rFont val="Times New Roman"/>
        <family val="1"/>
      </rPr>
      <t xml:space="preserve"> материалов</t>
    </r>
    <r>
      <rPr>
        <b/>
        <sz val="8"/>
        <rFont val="Times New Roman"/>
        <family val="1"/>
      </rPr>
      <t xml:space="preserve"> в</t>
    </r>
    <r>
      <rPr>
        <sz val="8"/>
        <rFont val="Times New Roman"/>
        <family val="1"/>
      </rPr>
      <t xml:space="preserve"> оборудования видеонаблюдения периметра</t>
    </r>
  </si>
  <si>
    <t>4. Стоимость монтажных работ видеонаблюдения периметра</t>
  </si>
  <si>
    <t>по адресу Московская область, г. Звенигород, кв. Радужный д. 17</t>
  </si>
  <si>
    <t xml:space="preserve">Коммутатор сетевой неуправляемый 8-портовый с РоЕ </t>
  </si>
  <si>
    <t>Видеорегистратор сетевой IPN8/2-PROnew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</si>
</sst>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imes New Roman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3" fillId="0" borderId="10" xfId="0" applyFont="1" applyBorder="1" applyAlignment="1">
      <alignment horizontal="left" vertical="top" indent="6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3" fillId="0" borderId="10" xfId="0" applyFont="1" applyBorder="1" applyAlignment="1">
      <alignment horizontal="left" vertical="top" indent="2"/>
    </xf>
    <xf numFmtId="0" fontId="3" fillId="0" borderId="12" xfId="0" applyFont="1" applyBorder="1" applyAlignment="1">
      <alignment horizontal="left" vertical="top" indent="1"/>
    </xf>
    <xf numFmtId="0" fontId="3" fillId="0" borderId="12" xfId="0" applyFont="1" applyBorder="1" applyAlignment="1">
      <alignment horizontal="left" vertical="top" indent="2"/>
    </xf>
    <xf numFmtId="0" fontId="3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 indent="6"/>
    </xf>
    <xf numFmtId="0" fontId="3" fillId="0" borderId="12" xfId="0" applyFont="1" applyBorder="1" applyAlignment="1">
      <alignment horizontal="left" vertical="top" indent="10"/>
    </xf>
    <xf numFmtId="0" fontId="6" fillId="0" borderId="12" xfId="0" applyFont="1" applyBorder="1" applyAlignment="1">
      <alignment horizontal="left" vertical="top" indent="6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172" fontId="3" fillId="0" borderId="12" xfId="0" applyNumberFormat="1" applyFont="1" applyBorder="1" applyAlignment="1">
      <alignment horizontal="center" vertical="top"/>
    </xf>
    <xf numFmtId="4" fontId="3" fillId="0" borderId="12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3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indent="1"/>
    </xf>
    <xf numFmtId="0" fontId="4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F64" sqref="F64"/>
    </sheetView>
  </sheetViews>
  <sheetFormatPr defaultColWidth="9.140625" defaultRowHeight="12.75"/>
  <cols>
    <col min="1" max="1" width="5.8515625" style="0" customWidth="1"/>
    <col min="2" max="2" width="42.421875" style="0" customWidth="1"/>
    <col min="3" max="3" width="9.28125" style="0" customWidth="1"/>
    <col min="4" max="4" width="12.28125" style="0" customWidth="1"/>
    <col min="5" max="5" width="15.140625" style="0" customWidth="1"/>
    <col min="6" max="6" width="15.7109375" style="0" customWidth="1"/>
  </cols>
  <sheetData>
    <row r="1" spans="1:6" ht="12.75">
      <c r="A1" s="23" t="s">
        <v>0</v>
      </c>
      <c r="B1" s="23"/>
      <c r="C1" s="23"/>
      <c r="D1" s="23"/>
      <c r="E1" s="23"/>
      <c r="F1" s="23"/>
    </row>
    <row r="2" spans="1:6" ht="12.75">
      <c r="A2" s="22" t="s">
        <v>52</v>
      </c>
      <c r="B2" s="23"/>
      <c r="C2" s="23"/>
      <c r="D2" s="23"/>
      <c r="E2" s="23"/>
      <c r="F2" s="23"/>
    </row>
    <row r="3" spans="1:6" ht="13.5" thickBot="1">
      <c r="A3" s="22" t="s">
        <v>55</v>
      </c>
      <c r="B3" s="23"/>
      <c r="C3" s="23"/>
      <c r="D3" s="23"/>
      <c r="E3" s="23"/>
      <c r="F3" s="23"/>
    </row>
    <row r="4" spans="1:6" ht="34.5" thickBot="1">
      <c r="A4" s="21" t="s">
        <v>3</v>
      </c>
      <c r="B4" s="2" t="s">
        <v>5</v>
      </c>
      <c r="C4" s="3" t="s">
        <v>1</v>
      </c>
      <c r="D4" s="4" t="s">
        <v>2</v>
      </c>
      <c r="E4" s="20" t="s">
        <v>27</v>
      </c>
      <c r="F4" s="5" t="s">
        <v>28</v>
      </c>
    </row>
    <row r="5" spans="1:6" ht="13.5" thickBot="1">
      <c r="A5" s="16" t="s">
        <v>6</v>
      </c>
      <c r="B5" s="18" t="s">
        <v>7</v>
      </c>
      <c r="C5" s="18" t="s">
        <v>29</v>
      </c>
      <c r="D5" s="18" t="s">
        <v>8</v>
      </c>
      <c r="E5" s="18" t="s">
        <v>9</v>
      </c>
      <c r="F5" s="18">
        <v>6</v>
      </c>
    </row>
    <row r="6" spans="1:6" ht="13.5" thickBot="1">
      <c r="A6" s="16">
        <v>1</v>
      </c>
      <c r="B6" s="13" t="s">
        <v>46</v>
      </c>
      <c r="C6" s="6"/>
      <c r="D6" s="7"/>
      <c r="E6" s="8"/>
      <c r="F6" s="6"/>
    </row>
    <row r="7" spans="1:6" ht="13.5" thickBot="1">
      <c r="A7" s="16" t="s">
        <v>10</v>
      </c>
      <c r="B7" s="13" t="s">
        <v>57</v>
      </c>
      <c r="C7" s="6" t="s">
        <v>11</v>
      </c>
      <c r="D7" s="14">
        <v>1</v>
      </c>
      <c r="E7" s="15">
        <v>10634</v>
      </c>
      <c r="F7" s="15">
        <f aca="true" t="shared" si="0" ref="F7:F21">D7*E7</f>
        <v>10634</v>
      </c>
    </row>
    <row r="8" spans="1:6" ht="13.5" thickBot="1">
      <c r="A8" s="16">
        <f aca="true" t="shared" si="1" ref="A8:A36">A7+1</f>
        <v>2</v>
      </c>
      <c r="B8" s="13" t="s">
        <v>41</v>
      </c>
      <c r="C8" s="6" t="s">
        <v>11</v>
      </c>
      <c r="D8" s="14">
        <v>0</v>
      </c>
      <c r="E8" s="15">
        <v>11986</v>
      </c>
      <c r="F8" s="15">
        <f t="shared" si="0"/>
        <v>0</v>
      </c>
    </row>
    <row r="9" spans="1:6" ht="13.5" thickBot="1">
      <c r="A9" s="16">
        <f t="shared" si="1"/>
        <v>3</v>
      </c>
      <c r="B9" s="13" t="s">
        <v>45</v>
      </c>
      <c r="C9" s="6" t="s">
        <v>11</v>
      </c>
      <c r="D9" s="14">
        <v>3</v>
      </c>
      <c r="E9" s="15">
        <v>6100</v>
      </c>
      <c r="F9" s="15">
        <f t="shared" si="0"/>
        <v>18300</v>
      </c>
    </row>
    <row r="10" spans="1:6" ht="15" customHeight="1" thickBot="1">
      <c r="A10" s="16">
        <f t="shared" si="1"/>
        <v>4</v>
      </c>
      <c r="B10" s="12" t="s">
        <v>56</v>
      </c>
      <c r="C10" s="6" t="s">
        <v>11</v>
      </c>
      <c r="D10" s="14">
        <v>1</v>
      </c>
      <c r="E10" s="15">
        <v>5800</v>
      </c>
      <c r="F10" s="15">
        <f t="shared" si="0"/>
        <v>5800</v>
      </c>
    </row>
    <row r="11" spans="1:6" ht="13.5" thickBot="1">
      <c r="A11" s="16">
        <f t="shared" si="1"/>
        <v>5</v>
      </c>
      <c r="B11" s="8" t="s">
        <v>12</v>
      </c>
      <c r="C11" s="6" t="s">
        <v>11</v>
      </c>
      <c r="D11" s="14">
        <v>1</v>
      </c>
      <c r="E11" s="15">
        <v>7840</v>
      </c>
      <c r="F11" s="15">
        <f t="shared" si="0"/>
        <v>7840</v>
      </c>
    </row>
    <row r="12" spans="1:6" ht="13.5" thickBot="1">
      <c r="A12" s="16">
        <f t="shared" si="1"/>
        <v>6</v>
      </c>
      <c r="B12" s="13" t="s">
        <v>42</v>
      </c>
      <c r="C12" s="6" t="s">
        <v>30</v>
      </c>
      <c r="D12" s="14">
        <v>87</v>
      </c>
      <c r="E12" s="15">
        <v>17.2</v>
      </c>
      <c r="F12" s="15">
        <f t="shared" si="0"/>
        <v>1496.3999999999999</v>
      </c>
    </row>
    <row r="13" spans="1:6" ht="13.5" thickBot="1">
      <c r="A13" s="16">
        <f t="shared" si="1"/>
        <v>7</v>
      </c>
      <c r="B13" s="8" t="s">
        <v>13</v>
      </c>
      <c r="C13" s="6" t="s">
        <v>11</v>
      </c>
      <c r="D13" s="14">
        <v>0</v>
      </c>
      <c r="E13" s="15">
        <v>2.4</v>
      </c>
      <c r="F13" s="15">
        <f t="shared" si="0"/>
        <v>0</v>
      </c>
    </row>
    <row r="14" spans="1:6" ht="13.5" thickBot="1">
      <c r="A14" s="16">
        <f t="shared" si="1"/>
        <v>8</v>
      </c>
      <c r="B14" s="8" t="s">
        <v>14</v>
      </c>
      <c r="C14" s="6" t="s">
        <v>11</v>
      </c>
      <c r="D14" s="14">
        <v>0</v>
      </c>
      <c r="E14" s="15">
        <v>3.1</v>
      </c>
      <c r="F14" s="15">
        <f t="shared" si="0"/>
        <v>0</v>
      </c>
    </row>
    <row r="15" spans="1:6" ht="13.5" thickBot="1">
      <c r="A15" s="16">
        <f t="shared" si="1"/>
        <v>9</v>
      </c>
      <c r="B15" s="13" t="s">
        <v>44</v>
      </c>
      <c r="C15" s="6" t="s">
        <v>11</v>
      </c>
      <c r="D15" s="14">
        <v>60</v>
      </c>
      <c r="E15" s="15">
        <v>49</v>
      </c>
      <c r="F15" s="15">
        <f t="shared" si="0"/>
        <v>2940</v>
      </c>
    </row>
    <row r="16" spans="1:6" ht="13.5" thickBot="1">
      <c r="A16" s="16">
        <f t="shared" si="1"/>
        <v>10</v>
      </c>
      <c r="B16" s="13" t="s">
        <v>37</v>
      </c>
      <c r="C16" s="6" t="s">
        <v>11</v>
      </c>
      <c r="D16" s="14">
        <v>0</v>
      </c>
      <c r="E16" s="15">
        <v>120</v>
      </c>
      <c r="F16" s="15">
        <f t="shared" si="0"/>
        <v>0</v>
      </c>
    </row>
    <row r="17" spans="1:6" ht="13.5" thickBot="1">
      <c r="A17" s="16">
        <f t="shared" si="1"/>
        <v>11</v>
      </c>
      <c r="B17" s="8" t="s">
        <v>15</v>
      </c>
      <c r="C17" s="6" t="s">
        <v>11</v>
      </c>
      <c r="D17" s="14">
        <v>0</v>
      </c>
      <c r="E17" s="15">
        <v>60</v>
      </c>
      <c r="F17" s="15">
        <f t="shared" si="0"/>
        <v>0</v>
      </c>
    </row>
    <row r="18" spans="1:6" ht="13.5" thickBot="1">
      <c r="A18" s="16">
        <f t="shared" si="1"/>
        <v>12</v>
      </c>
      <c r="B18" s="8" t="s">
        <v>16</v>
      </c>
      <c r="C18" s="6" t="s">
        <v>11</v>
      </c>
      <c r="D18" s="14">
        <v>0</v>
      </c>
      <c r="E18" s="15">
        <v>75</v>
      </c>
      <c r="F18" s="15">
        <f t="shared" si="0"/>
        <v>0</v>
      </c>
    </row>
    <row r="19" spans="1:6" ht="13.5" thickBot="1">
      <c r="A19" s="16">
        <f t="shared" si="1"/>
        <v>13</v>
      </c>
      <c r="B19" s="8" t="s">
        <v>17</v>
      </c>
      <c r="C19" s="6" t="s">
        <v>11</v>
      </c>
      <c r="D19" s="14">
        <v>0</v>
      </c>
      <c r="E19" s="15">
        <v>80</v>
      </c>
      <c r="F19" s="15">
        <f t="shared" si="0"/>
        <v>0</v>
      </c>
    </row>
    <row r="20" spans="1:6" ht="13.5" thickBot="1">
      <c r="A20" s="16">
        <f t="shared" si="1"/>
        <v>14</v>
      </c>
      <c r="B20" s="13" t="s">
        <v>40</v>
      </c>
      <c r="C20" s="6" t="s">
        <v>11</v>
      </c>
      <c r="D20" s="14">
        <v>0</v>
      </c>
      <c r="E20" s="15">
        <v>7800</v>
      </c>
      <c r="F20" s="15">
        <f t="shared" si="0"/>
        <v>0</v>
      </c>
    </row>
    <row r="21" spans="1:6" ht="13.5" thickBot="1">
      <c r="A21" s="16">
        <f t="shared" si="1"/>
        <v>15</v>
      </c>
      <c r="B21" s="13" t="s">
        <v>43</v>
      </c>
      <c r="C21" s="6" t="s">
        <v>11</v>
      </c>
      <c r="D21" s="14">
        <v>1</v>
      </c>
      <c r="E21" s="15">
        <v>7750</v>
      </c>
      <c r="F21" s="15">
        <f t="shared" si="0"/>
        <v>7750</v>
      </c>
    </row>
    <row r="22" spans="1:6" ht="13.5" thickBot="1">
      <c r="A22" s="16">
        <f t="shared" si="1"/>
        <v>16</v>
      </c>
      <c r="B22" s="9" t="s">
        <v>4</v>
      </c>
      <c r="C22" s="6"/>
      <c r="D22" s="16"/>
      <c r="E22" s="15"/>
      <c r="F22" s="15">
        <f>SUM(F7:F21)</f>
        <v>54760.4</v>
      </c>
    </row>
    <row r="23" spans="1:6" ht="13.5" thickBot="1">
      <c r="A23" s="16">
        <f t="shared" si="1"/>
        <v>17</v>
      </c>
      <c r="B23" s="13" t="s">
        <v>47</v>
      </c>
      <c r="C23" s="6"/>
      <c r="D23" s="16"/>
      <c r="E23" s="15"/>
      <c r="F23" s="15"/>
    </row>
    <row r="24" spans="1:6" ht="13.5" thickBot="1">
      <c r="A24" s="16">
        <f t="shared" si="1"/>
        <v>18</v>
      </c>
      <c r="B24" s="12" t="s">
        <v>31</v>
      </c>
      <c r="C24" s="6" t="s">
        <v>11</v>
      </c>
      <c r="D24" s="14">
        <v>3</v>
      </c>
      <c r="E24" s="15">
        <v>1900</v>
      </c>
      <c r="F24" s="15">
        <f aca="true" t="shared" si="2" ref="F24:F33">D24*E24</f>
        <v>5700</v>
      </c>
    </row>
    <row r="25" spans="1:6" ht="13.5" thickBot="1">
      <c r="A25" s="16">
        <f t="shared" si="1"/>
        <v>19</v>
      </c>
      <c r="B25" s="8" t="s">
        <v>18</v>
      </c>
      <c r="C25" s="6" t="s">
        <v>30</v>
      </c>
      <c r="D25" s="14">
        <v>87</v>
      </c>
      <c r="E25" s="15">
        <v>40</v>
      </c>
      <c r="F25" s="15">
        <f t="shared" si="2"/>
        <v>3480</v>
      </c>
    </row>
    <row r="26" spans="1:6" ht="13.5" thickBot="1">
      <c r="A26" s="16">
        <f t="shared" si="1"/>
        <v>20</v>
      </c>
      <c r="B26" s="8" t="s">
        <v>19</v>
      </c>
      <c r="C26" s="6" t="s">
        <v>11</v>
      </c>
      <c r="D26" s="14">
        <v>0</v>
      </c>
      <c r="E26" s="15">
        <v>450</v>
      </c>
      <c r="F26" s="15">
        <f t="shared" si="2"/>
        <v>0</v>
      </c>
    </row>
    <row r="27" spans="1:6" ht="13.5" thickBot="1">
      <c r="A27" s="16">
        <f t="shared" si="1"/>
        <v>21</v>
      </c>
      <c r="B27" s="8" t="s">
        <v>20</v>
      </c>
      <c r="C27" s="6" t="s">
        <v>11</v>
      </c>
      <c r="D27" s="14">
        <v>0</v>
      </c>
      <c r="E27" s="15" t="s">
        <v>21</v>
      </c>
      <c r="F27" s="15">
        <f t="shared" si="2"/>
        <v>0</v>
      </c>
    </row>
    <row r="28" spans="1:6" ht="13.5" thickBot="1">
      <c r="A28" s="16">
        <f t="shared" si="1"/>
        <v>22</v>
      </c>
      <c r="B28" s="8" t="s">
        <v>22</v>
      </c>
      <c r="C28" s="6" t="s">
        <v>11</v>
      </c>
      <c r="D28" s="14">
        <v>0</v>
      </c>
      <c r="E28" s="15" t="s">
        <v>23</v>
      </c>
      <c r="F28" s="15">
        <f t="shared" si="2"/>
        <v>0</v>
      </c>
    </row>
    <row r="29" spans="1:6" ht="14.25" customHeight="1" thickBot="1">
      <c r="A29" s="16">
        <f t="shared" si="1"/>
        <v>23</v>
      </c>
      <c r="B29" s="12" t="s">
        <v>39</v>
      </c>
      <c r="C29" s="6" t="s">
        <v>11</v>
      </c>
      <c r="D29" s="14">
        <v>0</v>
      </c>
      <c r="E29" s="15">
        <v>1400</v>
      </c>
      <c r="F29" s="15">
        <f t="shared" si="2"/>
        <v>0</v>
      </c>
    </row>
    <row r="30" spans="1:6" ht="13.5" thickBot="1">
      <c r="A30" s="16">
        <f t="shared" si="1"/>
        <v>24</v>
      </c>
      <c r="B30" s="8" t="s">
        <v>25</v>
      </c>
      <c r="C30" s="6" t="s">
        <v>11</v>
      </c>
      <c r="D30" s="14">
        <v>0</v>
      </c>
      <c r="E30" s="15">
        <v>240</v>
      </c>
      <c r="F30" s="15">
        <f t="shared" si="2"/>
        <v>0</v>
      </c>
    </row>
    <row r="31" spans="1:6" ht="13.5" thickBot="1">
      <c r="A31" s="16">
        <f t="shared" si="1"/>
        <v>25</v>
      </c>
      <c r="B31" s="13" t="s">
        <v>32</v>
      </c>
      <c r="C31" s="6" t="s">
        <v>11</v>
      </c>
      <c r="D31" s="14">
        <v>0</v>
      </c>
      <c r="E31" s="15">
        <v>450</v>
      </c>
      <c r="F31" s="15">
        <f t="shared" si="2"/>
        <v>0</v>
      </c>
    </row>
    <row r="32" spans="1:6" ht="13.5" thickBot="1">
      <c r="A32" s="16">
        <f t="shared" si="1"/>
        <v>26</v>
      </c>
      <c r="B32" s="13" t="s">
        <v>33</v>
      </c>
      <c r="C32" s="6" t="s">
        <v>11</v>
      </c>
      <c r="D32" s="14">
        <v>0</v>
      </c>
      <c r="E32" s="15">
        <v>450</v>
      </c>
      <c r="F32" s="15">
        <f t="shared" si="2"/>
        <v>0</v>
      </c>
    </row>
    <row r="33" spans="1:6" ht="13.5" thickBot="1">
      <c r="A33" s="16">
        <f t="shared" si="1"/>
        <v>27</v>
      </c>
      <c r="B33" s="13" t="s">
        <v>34</v>
      </c>
      <c r="C33" s="6" t="s">
        <v>11</v>
      </c>
      <c r="D33" s="14">
        <v>60</v>
      </c>
      <c r="E33" s="15" t="s">
        <v>24</v>
      </c>
      <c r="F33" s="15">
        <f t="shared" si="2"/>
        <v>10800</v>
      </c>
    </row>
    <row r="34" spans="1:6" ht="13.5" thickBot="1">
      <c r="A34" s="16">
        <f t="shared" si="1"/>
        <v>28</v>
      </c>
      <c r="B34" s="11" t="s">
        <v>4</v>
      </c>
      <c r="C34" s="6"/>
      <c r="D34" s="16"/>
      <c r="E34" s="15"/>
      <c r="F34" s="15">
        <f>SUM(F24:F33)</f>
        <v>19980</v>
      </c>
    </row>
    <row r="35" spans="1:6" ht="13.5" thickBot="1">
      <c r="A35" s="16">
        <f t="shared" si="1"/>
        <v>29</v>
      </c>
      <c r="B35" s="13" t="s">
        <v>53</v>
      </c>
      <c r="C35" s="6"/>
      <c r="D35" s="7"/>
      <c r="E35" s="8"/>
      <c r="F35" s="6"/>
    </row>
    <row r="36" spans="1:6" ht="13.5" thickBot="1">
      <c r="A36" s="16">
        <f t="shared" si="1"/>
        <v>30</v>
      </c>
      <c r="B36" s="13" t="s">
        <v>38</v>
      </c>
      <c r="C36" s="6" t="s">
        <v>11</v>
      </c>
      <c r="D36" s="14">
        <v>0</v>
      </c>
      <c r="E36" s="15">
        <v>14634</v>
      </c>
      <c r="F36" s="15">
        <f aca="true" t="shared" si="3" ref="F36:F50">D36*E36</f>
        <v>0</v>
      </c>
    </row>
    <row r="37" spans="1:6" ht="13.5" thickBot="1">
      <c r="A37" s="16">
        <f aca="true" t="shared" si="4" ref="A37:A64">A36+1</f>
        <v>31</v>
      </c>
      <c r="B37" s="13" t="s">
        <v>41</v>
      </c>
      <c r="C37" s="6" t="s">
        <v>11</v>
      </c>
      <c r="D37" s="14">
        <v>3</v>
      </c>
      <c r="E37" s="15">
        <v>11986</v>
      </c>
      <c r="F37" s="15">
        <f t="shared" si="3"/>
        <v>35958</v>
      </c>
    </row>
    <row r="38" spans="1:6" ht="13.5" thickBot="1">
      <c r="A38" s="16">
        <f t="shared" si="4"/>
        <v>32</v>
      </c>
      <c r="B38" s="13" t="s">
        <v>45</v>
      </c>
      <c r="C38" s="6" t="s">
        <v>11</v>
      </c>
      <c r="D38" s="14">
        <v>0</v>
      </c>
      <c r="E38" s="15">
        <v>6100</v>
      </c>
      <c r="F38" s="15">
        <f t="shared" si="3"/>
        <v>0</v>
      </c>
    </row>
    <row r="39" spans="1:6" ht="15" customHeight="1" thickBot="1">
      <c r="A39" s="16">
        <f t="shared" si="4"/>
        <v>33</v>
      </c>
      <c r="B39" s="12" t="s">
        <v>49</v>
      </c>
      <c r="C39" s="6" t="s">
        <v>11</v>
      </c>
      <c r="D39" s="14">
        <v>0</v>
      </c>
      <c r="E39" s="15">
        <v>7000</v>
      </c>
      <c r="F39" s="15">
        <f t="shared" si="3"/>
        <v>0</v>
      </c>
    </row>
    <row r="40" spans="1:6" ht="13.5" thickBot="1">
      <c r="A40" s="16">
        <f t="shared" si="4"/>
        <v>34</v>
      </c>
      <c r="B40" s="8" t="s">
        <v>12</v>
      </c>
      <c r="C40" s="6" t="s">
        <v>11</v>
      </c>
      <c r="D40" s="14">
        <v>0</v>
      </c>
      <c r="E40" s="15">
        <v>7840</v>
      </c>
      <c r="F40" s="15">
        <f t="shared" si="3"/>
        <v>0</v>
      </c>
    </row>
    <row r="41" spans="1:6" ht="13.5" thickBot="1">
      <c r="A41" s="16">
        <f t="shared" si="4"/>
        <v>35</v>
      </c>
      <c r="B41" s="13" t="s">
        <v>42</v>
      </c>
      <c r="C41" s="6" t="s">
        <v>30</v>
      </c>
      <c r="D41" s="14">
        <v>128</v>
      </c>
      <c r="E41" s="15">
        <v>17.2</v>
      </c>
      <c r="F41" s="15">
        <f t="shared" si="3"/>
        <v>2201.6</v>
      </c>
    </row>
    <row r="42" spans="1:6" ht="13.5" thickBot="1">
      <c r="A42" s="16">
        <f t="shared" si="4"/>
        <v>36</v>
      </c>
      <c r="B42" s="8" t="s">
        <v>13</v>
      </c>
      <c r="C42" s="6" t="s">
        <v>11</v>
      </c>
      <c r="D42" s="14">
        <v>0</v>
      </c>
      <c r="E42" s="15">
        <v>2.4</v>
      </c>
      <c r="F42" s="15">
        <f t="shared" si="3"/>
        <v>0</v>
      </c>
    </row>
    <row r="43" spans="1:6" ht="13.5" thickBot="1">
      <c r="A43" s="16">
        <f t="shared" si="4"/>
        <v>37</v>
      </c>
      <c r="B43" s="8" t="s">
        <v>14</v>
      </c>
      <c r="C43" s="6" t="s">
        <v>11</v>
      </c>
      <c r="D43" s="14">
        <v>256</v>
      </c>
      <c r="E43" s="15">
        <v>3.1</v>
      </c>
      <c r="F43" s="15">
        <f t="shared" si="3"/>
        <v>793.6</v>
      </c>
    </row>
    <row r="44" spans="1:6" ht="13.5" thickBot="1">
      <c r="A44" s="16">
        <f t="shared" si="4"/>
        <v>38</v>
      </c>
      <c r="B44" s="13" t="s">
        <v>44</v>
      </c>
      <c r="C44" s="6" t="s">
        <v>11</v>
      </c>
      <c r="D44" s="14">
        <v>0</v>
      </c>
      <c r="E44" s="15">
        <v>49</v>
      </c>
      <c r="F44" s="15">
        <f t="shared" si="3"/>
        <v>0</v>
      </c>
    </row>
    <row r="45" spans="1:6" ht="13.5" thickBot="1">
      <c r="A45" s="16">
        <f t="shared" si="4"/>
        <v>39</v>
      </c>
      <c r="B45" s="13" t="s">
        <v>50</v>
      </c>
      <c r="C45" s="19" t="s">
        <v>51</v>
      </c>
      <c r="D45" s="14">
        <v>128</v>
      </c>
      <c r="E45" s="15">
        <v>6.42</v>
      </c>
      <c r="F45" s="15">
        <f t="shared" si="3"/>
        <v>821.76</v>
      </c>
    </row>
    <row r="46" spans="1:6" ht="13.5" thickBot="1">
      <c r="A46" s="16">
        <f t="shared" si="4"/>
        <v>40</v>
      </c>
      <c r="B46" s="8" t="s">
        <v>15</v>
      </c>
      <c r="C46" s="6" t="s">
        <v>11</v>
      </c>
      <c r="D46" s="14">
        <v>0</v>
      </c>
      <c r="E46" s="15">
        <v>60</v>
      </c>
      <c r="F46" s="15">
        <f t="shared" si="3"/>
        <v>0</v>
      </c>
    </row>
    <row r="47" spans="1:6" ht="13.5" thickBot="1">
      <c r="A47" s="16">
        <f t="shared" si="4"/>
        <v>41</v>
      </c>
      <c r="B47" s="8" t="s">
        <v>16</v>
      </c>
      <c r="C47" s="6" t="s">
        <v>11</v>
      </c>
      <c r="D47" s="14">
        <v>0</v>
      </c>
      <c r="E47" s="15">
        <v>75</v>
      </c>
      <c r="F47" s="15">
        <f t="shared" si="3"/>
        <v>0</v>
      </c>
    </row>
    <row r="48" spans="1:6" ht="13.5" thickBot="1">
      <c r="A48" s="16">
        <f t="shared" si="4"/>
        <v>42</v>
      </c>
      <c r="B48" s="8" t="s">
        <v>17</v>
      </c>
      <c r="C48" s="6" t="s">
        <v>11</v>
      </c>
      <c r="D48" s="14">
        <v>0</v>
      </c>
      <c r="E48" s="15">
        <v>80</v>
      </c>
      <c r="F48" s="15">
        <f t="shared" si="3"/>
        <v>0</v>
      </c>
    </row>
    <row r="49" spans="1:6" ht="13.5" thickBot="1">
      <c r="A49" s="16">
        <f t="shared" si="4"/>
        <v>43</v>
      </c>
      <c r="B49" s="13" t="s">
        <v>40</v>
      </c>
      <c r="C49" s="6" t="s">
        <v>11</v>
      </c>
      <c r="D49" s="14">
        <v>0</v>
      </c>
      <c r="E49" s="15">
        <v>7800</v>
      </c>
      <c r="F49" s="15">
        <f t="shared" si="3"/>
        <v>0</v>
      </c>
    </row>
    <row r="50" spans="1:6" ht="13.5" thickBot="1">
      <c r="A50" s="16">
        <f t="shared" si="4"/>
        <v>44</v>
      </c>
      <c r="B50" s="13" t="s">
        <v>43</v>
      </c>
      <c r="C50" s="6" t="s">
        <v>11</v>
      </c>
      <c r="D50" s="14">
        <v>0</v>
      </c>
      <c r="E50" s="15">
        <v>7750</v>
      </c>
      <c r="F50" s="15">
        <f t="shared" si="3"/>
        <v>0</v>
      </c>
    </row>
    <row r="51" spans="1:6" ht="13.5" thickBot="1">
      <c r="A51" s="16">
        <f t="shared" si="4"/>
        <v>45</v>
      </c>
      <c r="B51" s="9" t="s">
        <v>4</v>
      </c>
      <c r="C51" s="6"/>
      <c r="D51" s="16"/>
      <c r="E51" s="15"/>
      <c r="F51" s="15">
        <f>SUM(F36:F50)</f>
        <v>39774.96</v>
      </c>
    </row>
    <row r="52" spans="1:6" ht="13.5" thickBot="1">
      <c r="A52" s="16">
        <f t="shared" si="4"/>
        <v>46</v>
      </c>
      <c r="B52" s="13" t="s">
        <v>54</v>
      </c>
      <c r="C52" s="6"/>
      <c r="D52" s="16"/>
      <c r="E52" s="15"/>
      <c r="F52" s="15"/>
    </row>
    <row r="53" spans="1:6" ht="13.5" thickBot="1">
      <c r="A53" s="16">
        <f t="shared" si="4"/>
        <v>47</v>
      </c>
      <c r="B53" s="12" t="s">
        <v>31</v>
      </c>
      <c r="C53" s="6" t="s">
        <v>11</v>
      </c>
      <c r="D53" s="14">
        <v>3</v>
      </c>
      <c r="E53" s="15">
        <v>1900</v>
      </c>
      <c r="F53" s="15">
        <f aca="true" t="shared" si="5" ref="F53:F61">D53*E53</f>
        <v>5700</v>
      </c>
    </row>
    <row r="54" spans="1:6" ht="13.5" thickBot="1">
      <c r="A54" s="16">
        <f t="shared" si="4"/>
        <v>48</v>
      </c>
      <c r="B54" s="8" t="s">
        <v>18</v>
      </c>
      <c r="C54" s="6" t="s">
        <v>30</v>
      </c>
      <c r="D54" s="14">
        <v>128</v>
      </c>
      <c r="E54" s="15">
        <v>40</v>
      </c>
      <c r="F54" s="15">
        <f t="shared" si="5"/>
        <v>5120</v>
      </c>
    </row>
    <row r="55" spans="1:6" ht="13.5" thickBot="1">
      <c r="A55" s="16">
        <f t="shared" si="4"/>
        <v>49</v>
      </c>
      <c r="B55" s="8" t="s">
        <v>19</v>
      </c>
      <c r="C55" s="6" t="s">
        <v>11</v>
      </c>
      <c r="D55" s="14">
        <v>0</v>
      </c>
      <c r="E55" s="15">
        <v>450</v>
      </c>
      <c r="F55" s="15">
        <f t="shared" si="5"/>
        <v>0</v>
      </c>
    </row>
    <row r="56" spans="1:6" ht="13.5" thickBot="1">
      <c r="A56" s="16">
        <f t="shared" si="4"/>
        <v>50</v>
      </c>
      <c r="B56" s="8" t="s">
        <v>20</v>
      </c>
      <c r="C56" s="6" t="s">
        <v>11</v>
      </c>
      <c r="D56" s="14">
        <v>0</v>
      </c>
      <c r="E56" s="15" t="s">
        <v>21</v>
      </c>
      <c r="F56" s="15">
        <f t="shared" si="5"/>
        <v>0</v>
      </c>
    </row>
    <row r="57" spans="1:6" ht="13.5" thickBot="1">
      <c r="A57" s="16">
        <f t="shared" si="4"/>
        <v>51</v>
      </c>
      <c r="B57" s="8" t="s">
        <v>22</v>
      </c>
      <c r="C57" s="6" t="s">
        <v>11</v>
      </c>
      <c r="D57" s="14">
        <v>0</v>
      </c>
      <c r="E57" s="15" t="s">
        <v>23</v>
      </c>
      <c r="F57" s="15">
        <f t="shared" si="5"/>
        <v>0</v>
      </c>
    </row>
    <row r="58" spans="1:6" ht="15.75" customHeight="1" thickBot="1">
      <c r="A58" s="16">
        <f t="shared" si="4"/>
        <v>52</v>
      </c>
      <c r="B58" s="12" t="s">
        <v>39</v>
      </c>
      <c r="C58" s="6" t="s">
        <v>11</v>
      </c>
      <c r="D58" s="14">
        <v>0</v>
      </c>
      <c r="E58" s="15">
        <v>1400</v>
      </c>
      <c r="F58" s="15">
        <f t="shared" si="5"/>
        <v>0</v>
      </c>
    </row>
    <row r="59" spans="1:6" ht="13.5" thickBot="1">
      <c r="A59" s="16">
        <f t="shared" si="4"/>
        <v>53</v>
      </c>
      <c r="B59" s="8" t="s">
        <v>25</v>
      </c>
      <c r="C59" s="6" t="s">
        <v>11</v>
      </c>
      <c r="D59" s="14">
        <v>0</v>
      </c>
      <c r="E59" s="15">
        <v>240</v>
      </c>
      <c r="F59" s="15">
        <f t="shared" si="5"/>
        <v>0</v>
      </c>
    </row>
    <row r="60" spans="1:6" ht="13.5" thickBot="1">
      <c r="A60" s="16">
        <f t="shared" si="4"/>
        <v>54</v>
      </c>
      <c r="B60" s="13" t="s">
        <v>32</v>
      </c>
      <c r="C60" s="6" t="s">
        <v>11</v>
      </c>
      <c r="D60" s="14">
        <v>0</v>
      </c>
      <c r="E60" s="15">
        <v>450</v>
      </c>
      <c r="F60" s="15">
        <f t="shared" si="5"/>
        <v>0</v>
      </c>
    </row>
    <row r="61" spans="1:6" ht="13.5" thickBot="1">
      <c r="A61" s="16">
        <f t="shared" si="4"/>
        <v>55</v>
      </c>
      <c r="B61" s="13" t="s">
        <v>33</v>
      </c>
      <c r="C61" s="6" t="s">
        <v>11</v>
      </c>
      <c r="D61" s="14">
        <v>0</v>
      </c>
      <c r="E61" s="15">
        <v>450</v>
      </c>
      <c r="F61" s="15">
        <f t="shared" si="5"/>
        <v>0</v>
      </c>
    </row>
    <row r="62" spans="1:6" ht="13.5" thickBot="1">
      <c r="A62" s="16">
        <f t="shared" si="4"/>
        <v>56</v>
      </c>
      <c r="B62" s="13" t="s">
        <v>48</v>
      </c>
      <c r="C62" s="6" t="s">
        <v>11</v>
      </c>
      <c r="D62" s="14">
        <v>128</v>
      </c>
      <c r="E62" s="15">
        <v>40</v>
      </c>
      <c r="F62" s="15">
        <f>D62*E62</f>
        <v>5120</v>
      </c>
    </row>
    <row r="63" spans="1:6" ht="13.5" thickBot="1">
      <c r="A63" s="16">
        <f t="shared" si="4"/>
        <v>57</v>
      </c>
      <c r="B63" s="11" t="s">
        <v>4</v>
      </c>
      <c r="C63" s="6"/>
      <c r="D63" s="16"/>
      <c r="E63" s="15"/>
      <c r="F63" s="15">
        <f>SUM(F53:F62)</f>
        <v>15940</v>
      </c>
    </row>
    <row r="64" spans="1:6" ht="13.5" thickBot="1">
      <c r="A64" s="16">
        <f t="shared" si="4"/>
        <v>58</v>
      </c>
      <c r="B64" s="10" t="s">
        <v>26</v>
      </c>
      <c r="C64" s="6"/>
      <c r="D64" s="16"/>
      <c r="E64" s="15"/>
      <c r="F64" s="15">
        <f>F34+F22+F51+F63</f>
        <v>130455.35999999999</v>
      </c>
    </row>
    <row r="66" ht="12.75">
      <c r="A66" s="1"/>
    </row>
    <row r="68" spans="1:6" ht="12.75">
      <c r="A68" s="1"/>
      <c r="B68" s="17" t="s">
        <v>35</v>
      </c>
      <c r="F68" s="17" t="s">
        <v>36</v>
      </c>
    </row>
  </sheetData>
  <sheetProtection/>
  <mergeCells count="3">
    <mergeCell ref="A2:F2"/>
    <mergeCell ref="A3:F3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Yrist</cp:lastModifiedBy>
  <cp:lastPrinted>2017-07-09T17:08:37Z</cp:lastPrinted>
  <dcterms:created xsi:type="dcterms:W3CDTF">2016-04-25T19:52:43Z</dcterms:created>
  <dcterms:modified xsi:type="dcterms:W3CDTF">2017-11-28T11:37:46Z</dcterms:modified>
  <cp:category/>
  <cp:version/>
  <cp:contentType/>
  <cp:contentStatus/>
</cp:coreProperties>
</file>